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32" windowWidth="19152" windowHeight="11028" activeTab="0"/>
  </bookViews>
  <sheets>
    <sheet name="CP529003" sheetId="3" r:id="rId1"/>
  </sheets>
  <definedNames>
    <definedName name="_xlnm.Print_Titles" localSheetId="0">'CP529003'!$1:$8</definedName>
  </definedNames>
  <calcPr calcId="125725"/>
</workbook>
</file>

<file path=xl/sharedStrings.xml><?xml version="1.0" encoding="utf-8"?>
<sst xmlns="http://schemas.openxmlformats.org/spreadsheetml/2006/main" count="79" uniqueCount="79">
  <si>
    <t xml:space="preserve">Prefeitura Municipal de Glorinha - RS -  Consolidado </t>
  </si>
  <si>
    <t>Relatório de Gestão Fiscal</t>
  </si>
  <si>
    <t>Demonstrativo da Disponibilidade de Caixa</t>
  </si>
  <si>
    <t>Orçamento Fiscal e da Seguridade Social</t>
  </si>
  <si>
    <t>Janeiro a Dezembro de 2012</t>
  </si>
  <si>
    <t>RGF - Anexo V (LRF, Art. 55, Inciso III, alínea 'a')</t>
  </si>
  <si>
    <t>R$ 1,00</t>
  </si>
  <si>
    <t>DESTINAÇÃO DE RECURSOS</t>
  </si>
  <si>
    <t>DISPONIBILIDADE  DE CAIXA BRUTA
(a)</t>
  </si>
  <si>
    <t>OBRIGAÇÕES   FINANCEIRAS
(b)</t>
  </si>
  <si>
    <t xml:space="preserve">DISPONIBILIDADE DE CAIXA
LÍQUIDA
(c) = (a - b)
</t>
  </si>
  <si>
    <t>ACADEMIAS DE SAUDE-CONSTRUÇÃO E CUSTEIO</t>
  </si>
  <si>
    <t>AÇÕES SOCIO EDUCATIVAS</t>
  </si>
  <si>
    <t>AGC-AGÊNCIA DE CORREIO COMUNITÁRIA</t>
  </si>
  <si>
    <t>ALIEN.DE BENS C/REC.LIVRE</t>
  </si>
  <si>
    <t>ALIEN.DE BENS C/REC.VINCUL.DA EDUCAÇÃO</t>
  </si>
  <si>
    <t>ALIENAÇÃO DE BENS DA SAÚDE</t>
  </si>
  <si>
    <t>ALIMENTAÇÃO ESCOLAR-MAIS EDUCAÇÃO FUNDAMENTAL</t>
  </si>
  <si>
    <t>AQUISIÇÃO AMBULÂNCIAS, CARROS, UNID.MÓVEIS, ETC</t>
  </si>
  <si>
    <t>ASPS</t>
  </si>
  <si>
    <t>ATENÇÃO BÁSICA</t>
  </si>
  <si>
    <t>CONS.POP.0305/2010 CONSERV.ESTRADAS</t>
  </si>
  <si>
    <t>CONSAD-CONV.361/07</t>
  </si>
  <si>
    <t>CONSEPRO</t>
  </si>
  <si>
    <t>CONTR.REP.0309998-90/2009 ROTULA RUA.JOÃO OSVALDO ROSA</t>
  </si>
  <si>
    <t>CONTR.REP.0375567-74 RECUP.ESTR.MARACANA</t>
  </si>
  <si>
    <t>CONTR.REP.CONSTR. QUADRA ESPORTIVA</t>
  </si>
  <si>
    <t>CONTR.REP.N°0260683-44/2008-CONSTR.PÓRTICO</t>
  </si>
  <si>
    <t>CONTR.REP.N033.253-41/2010 PAVIM.RUA MARIO AFFELDT</t>
  </si>
  <si>
    <t>CONTR.REPASSE 0374861-13/2011,AQUIS.MAQ.EQUIP.AGRIC.</t>
  </si>
  <si>
    <t>CONTRIBUIÇÃO DE INTERVENÇÃO NO DOMÍNIO ECONÔMICO</t>
  </si>
  <si>
    <t>CONVÊNIO FEAS</t>
  </si>
  <si>
    <t>DIABETE MELLITUS</t>
  </si>
  <si>
    <t>EPIDEMIOLOGIA</t>
  </si>
  <si>
    <t>FARMACIA BASICA</t>
  </si>
  <si>
    <t>FARMÁCIA BÁSICA FIXA</t>
  </si>
  <si>
    <t>FARM-FUNDO AGRÍCOLA ROTATIVO MUNICIPAL</t>
  </si>
  <si>
    <t>FMASPBFI-PISO BÁSICO FIXO</t>
  </si>
  <si>
    <t>FMASPBV-PISO BÁSICO VARIÁVEL</t>
  </si>
  <si>
    <t>FMASPTMC - PISO DE TRANSIÇÃO DE MÉDIA COMPLEXIDADE</t>
  </si>
  <si>
    <t>FUMDICA</t>
  </si>
  <si>
    <t>FUNDEB</t>
  </si>
  <si>
    <t>FUNDO MUNICIPAL DE HABITAÇÃO</t>
  </si>
  <si>
    <t>FURP-FUNDO DE REAPARELHAMENTO DA PROCURADORIA</t>
  </si>
  <si>
    <t>IGD SUAS</t>
  </si>
  <si>
    <t>IGD-INDICE GESTAO DESCENTRALIZADA</t>
  </si>
  <si>
    <t>ILUMINAÇÃO PÚBLICA - CIP</t>
  </si>
  <si>
    <t>INVERNO GAUCHO</t>
  </si>
  <si>
    <t>MANUT.EDUC.INF.-TRANF.DIRETA</t>
  </si>
  <si>
    <t>MANUTENÇÃO E DESENVOLVIMENTO DO ENSINO - MDE</t>
  </si>
  <si>
    <t>MEIO AMBIENTE</t>
  </si>
  <si>
    <t>MULTAS DE TRÂNSITO</t>
  </si>
  <si>
    <t>OUTRAS RECEITAS</t>
  </si>
  <si>
    <t>PAB FIXO</t>
  </si>
  <si>
    <t>PISO ATENÇÃO BÁSICA EM VISA-PAB VISA</t>
  </si>
  <si>
    <t>PNAE - CRECHE</t>
  </si>
  <si>
    <t>PNAE - FUNDAMENTAL</t>
  </si>
  <si>
    <t>PNAE.- MÉDIO</t>
  </si>
  <si>
    <t>PNAE-EJA</t>
  </si>
  <si>
    <t>PNATE - EDUCAÇÃO INFANTIL</t>
  </si>
  <si>
    <t>PNATE - ENSINO MÉDIO</t>
  </si>
  <si>
    <t>PNATE - FEDERAL FUNDAMENTAL</t>
  </si>
  <si>
    <t>REGIÃO RESOLVE -  CONSTR. UBS</t>
  </si>
  <si>
    <t>SALÁRIO EDUCAÇÃO FEDERAL</t>
  </si>
  <si>
    <t>SAUDE-ALIEN.BENS OP.INTRAORÇAMENTÁRIA</t>
  </si>
  <si>
    <t>TETO FINANCEIRO</t>
  </si>
  <si>
    <t>TR.ESC.EST.-ENS.MÉDIO</t>
  </si>
  <si>
    <t>TRANSPORTE ESCOLAR ESTADUAL</t>
  </si>
  <si>
    <t>TOTAL DOS RECURSOS VINCULADOS (I)</t>
  </si>
  <si>
    <t>RECURSO LIVRE</t>
  </si>
  <si>
    <t>RECURSO LIVRE - EXTRAS</t>
  </si>
  <si>
    <t>TOTAL DOS RECURSOS NÃO VINCULADOS (II)</t>
  </si>
  <si>
    <t>TOTAL (III) = (I+II)</t>
  </si>
  <si>
    <t>REGIME PRÓPRIO DE PREVIDÊNCIA DOS SERVIDORES¹</t>
  </si>
  <si>
    <t>FONTE: PRONIM RF - Responsabilidade Fiscal, 28/Jan/2013, 19h e 35m.</t>
  </si>
  <si>
    <t>Nota:¹ A disponibilidade de caixa do RPPS está comprometida com o Passivo Atuarial</t>
  </si>
  <si>
    <t>RENATO RAUPP RIBEIRO       ROBINSON BARTH LIMA             GILBERTO YASSUHARU SATO</t>
  </si>
  <si>
    <t>PREFEITO MUNICIPAL     SECRETÁRIO MUN.FAZENDA          CONTADOR-CRCRS-69.916</t>
  </si>
  <si>
    <t>CPF:229897900-63             CPF:805043610-15                 CPF:729406620-53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</si>
</sst>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justify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0" borderId="8" xfId="0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5"/>
  <sheetViews>
    <sheetView tabSelected="1" workbookViewId="0" topLeftCell="A58">
      <selection activeCell="D82" sqref="D82"/>
    </sheetView>
  </sheetViews>
  <sheetFormatPr defaultColWidth="9.140625" defaultRowHeight="15"/>
  <cols>
    <col min="1" max="1" width="42.57421875" style="0" bestFit="1" customWidth="1"/>
    <col min="6" max="6" width="14.57421875" style="0" bestFit="1" customWidth="1"/>
    <col min="7" max="7" width="12.8515625" style="0" bestFit="1" customWidth="1"/>
    <col min="8" max="8" width="14.57421875" style="0" bestFit="1" customWidth="1"/>
    <col min="256" max="256" width="116.140625" style="0" customWidth="1"/>
  </cols>
  <sheetData>
    <row r="2" spans="1:8" ht="15">
      <c r="A2" s="16" t="s">
        <v>0</v>
      </c>
      <c r="B2" s="16"/>
      <c r="C2" s="16"/>
      <c r="D2" s="16"/>
      <c r="E2" s="16"/>
      <c r="F2" s="16"/>
      <c r="G2" s="16"/>
      <c r="H2" s="16"/>
    </row>
    <row r="3" spans="1:8" ht="15">
      <c r="A3" s="16" t="s">
        <v>1</v>
      </c>
      <c r="B3" s="16"/>
      <c r="C3" s="16"/>
      <c r="D3" s="16"/>
      <c r="E3" s="16"/>
      <c r="F3" s="16"/>
      <c r="G3" s="16"/>
      <c r="H3" s="16"/>
    </row>
    <row r="4" spans="1:8" ht="15">
      <c r="A4" s="17" t="s">
        <v>2</v>
      </c>
      <c r="B4" s="17"/>
      <c r="C4" s="17"/>
      <c r="D4" s="17"/>
      <c r="E4" s="17"/>
      <c r="F4" s="17"/>
      <c r="G4" s="17"/>
      <c r="H4" s="17"/>
    </row>
    <row r="5" spans="1:8" ht="15">
      <c r="A5" s="16" t="s">
        <v>3</v>
      </c>
      <c r="B5" s="16"/>
      <c r="C5" s="16"/>
      <c r="D5" s="16"/>
      <c r="E5" s="16"/>
      <c r="F5" s="16"/>
      <c r="G5" s="16"/>
      <c r="H5" s="16"/>
    </row>
    <row r="6" spans="1:8" ht="15">
      <c r="A6" s="16" t="s">
        <v>4</v>
      </c>
      <c r="B6" s="16"/>
      <c r="C6" s="16"/>
      <c r="D6" s="16"/>
      <c r="E6" s="16"/>
      <c r="F6" s="16"/>
      <c r="G6" s="16"/>
      <c r="H6" s="16"/>
    </row>
    <row r="7" spans="1:8" ht="15" thickBot="1">
      <c r="A7" s="20" t="s">
        <v>5</v>
      </c>
      <c r="B7" s="20"/>
      <c r="C7" s="20"/>
      <c r="D7" s="20"/>
      <c r="E7" s="20"/>
      <c r="H7" s="2" t="s">
        <v>6</v>
      </c>
    </row>
    <row r="8" spans="1:8" ht="69.6" thickBot="1">
      <c r="A8" s="18" t="s">
        <v>7</v>
      </c>
      <c r="B8" s="18"/>
      <c r="C8" s="18"/>
      <c r="D8" s="18"/>
      <c r="E8" s="19"/>
      <c r="F8" s="3" t="s">
        <v>8</v>
      </c>
      <c r="G8" s="3" t="s">
        <v>9</v>
      </c>
      <c r="H8" s="4" t="s">
        <v>10</v>
      </c>
    </row>
    <row r="9" spans="1:8" ht="15">
      <c r="A9" s="14" t="s">
        <v>11</v>
      </c>
      <c r="B9" s="14"/>
      <c r="C9" s="14"/>
      <c r="D9" s="14"/>
      <c r="E9" s="15"/>
      <c r="F9" s="5">
        <v>20029.99</v>
      </c>
      <c r="G9" s="5">
        <v>0</v>
      </c>
      <c r="H9" s="8">
        <f aca="true" t="shared" si="0" ref="H9:H65">F9-G9</f>
        <v>20029.99</v>
      </c>
    </row>
    <row r="10" spans="1:8" ht="15">
      <c r="A10" s="14" t="s">
        <v>12</v>
      </c>
      <c r="B10" s="14"/>
      <c r="C10" s="14"/>
      <c r="D10" s="14"/>
      <c r="E10" s="15"/>
      <c r="F10" s="7">
        <v>5389.65</v>
      </c>
      <c r="G10" s="7">
        <v>0</v>
      </c>
      <c r="H10" s="8">
        <f t="shared" si="0"/>
        <v>5389.65</v>
      </c>
    </row>
    <row r="11" spans="1:8" ht="15">
      <c r="A11" s="14" t="s">
        <v>13</v>
      </c>
      <c r="B11" s="14"/>
      <c r="C11" s="14"/>
      <c r="D11" s="14"/>
      <c r="E11" s="15"/>
      <c r="F11" s="7">
        <v>6496.01</v>
      </c>
      <c r="G11" s="7">
        <v>0</v>
      </c>
      <c r="H11" s="8">
        <f t="shared" si="0"/>
        <v>6496.01</v>
      </c>
    </row>
    <row r="12" spans="1:8" ht="15">
      <c r="A12" s="14" t="s">
        <v>14</v>
      </c>
      <c r="B12" s="14"/>
      <c r="C12" s="14"/>
      <c r="D12" s="14"/>
      <c r="E12" s="15"/>
      <c r="F12" s="7">
        <v>55243.79</v>
      </c>
      <c r="G12" s="7">
        <v>0</v>
      </c>
      <c r="H12" s="8">
        <f t="shared" si="0"/>
        <v>55243.79</v>
      </c>
    </row>
    <row r="13" spans="1:8" ht="15">
      <c r="A13" s="14" t="s">
        <v>15</v>
      </c>
      <c r="B13" s="14"/>
      <c r="C13" s="14"/>
      <c r="D13" s="14"/>
      <c r="E13" s="15"/>
      <c r="F13" s="7">
        <v>27072</v>
      </c>
      <c r="G13" s="7">
        <v>0</v>
      </c>
      <c r="H13" s="8">
        <f t="shared" si="0"/>
        <v>27072</v>
      </c>
    </row>
    <row r="14" spans="1:8" ht="15">
      <c r="A14" s="14" t="s">
        <v>16</v>
      </c>
      <c r="B14" s="14"/>
      <c r="C14" s="14"/>
      <c r="D14" s="14"/>
      <c r="E14" s="15"/>
      <c r="F14" s="7">
        <v>36727.85</v>
      </c>
      <c r="G14" s="7">
        <v>0</v>
      </c>
      <c r="H14" s="8">
        <f t="shared" si="0"/>
        <v>36727.85</v>
      </c>
    </row>
    <row r="15" spans="1:8" ht="15">
      <c r="A15" s="14" t="s">
        <v>17</v>
      </c>
      <c r="B15" s="14"/>
      <c r="C15" s="14"/>
      <c r="D15" s="14"/>
      <c r="E15" s="15"/>
      <c r="F15" s="7">
        <v>4866.39</v>
      </c>
      <c r="G15" s="7">
        <v>0</v>
      </c>
      <c r="H15" s="8">
        <f t="shared" si="0"/>
        <v>4866.39</v>
      </c>
    </row>
    <row r="16" spans="1:8" ht="15">
      <c r="A16" s="14" t="s">
        <v>18</v>
      </c>
      <c r="B16" s="14"/>
      <c r="C16" s="14"/>
      <c r="D16" s="14"/>
      <c r="E16" s="15"/>
      <c r="F16" s="7">
        <v>21.63</v>
      </c>
      <c r="G16" s="7">
        <v>0</v>
      </c>
      <c r="H16" s="8">
        <f t="shared" si="0"/>
        <v>21.63</v>
      </c>
    </row>
    <row r="17" spans="1:8" ht="15">
      <c r="A17" s="14" t="s">
        <v>19</v>
      </c>
      <c r="B17" s="14"/>
      <c r="C17" s="14"/>
      <c r="D17" s="14"/>
      <c r="E17" s="15"/>
      <c r="F17" s="7">
        <v>242332.26</v>
      </c>
      <c r="G17" s="7">
        <v>137015.03</v>
      </c>
      <c r="H17" s="8">
        <f t="shared" si="0"/>
        <v>105317.23000000001</v>
      </c>
    </row>
    <row r="18" spans="1:8" ht="15">
      <c r="A18" s="14" t="s">
        <v>20</v>
      </c>
      <c r="B18" s="14"/>
      <c r="C18" s="14"/>
      <c r="D18" s="14"/>
      <c r="E18" s="15"/>
      <c r="F18" s="7">
        <v>55257.91</v>
      </c>
      <c r="G18" s="7">
        <v>1615.8</v>
      </c>
      <c r="H18" s="8">
        <f t="shared" si="0"/>
        <v>53642.11</v>
      </c>
    </row>
    <row r="19" spans="1:8" ht="15">
      <c r="A19" s="14" t="s">
        <v>21</v>
      </c>
      <c r="B19" s="14"/>
      <c r="C19" s="14"/>
      <c r="D19" s="14"/>
      <c r="E19" s="15"/>
      <c r="F19" s="7">
        <v>94675.53</v>
      </c>
      <c r="G19" s="7">
        <v>0</v>
      </c>
      <c r="H19" s="8">
        <f t="shared" si="0"/>
        <v>94675.53</v>
      </c>
    </row>
    <row r="20" spans="1:8" ht="15">
      <c r="A20" s="14" t="s">
        <v>22</v>
      </c>
      <c r="B20" s="14"/>
      <c r="C20" s="14"/>
      <c r="D20" s="14"/>
      <c r="E20" s="15"/>
      <c r="F20" s="7">
        <v>365.21</v>
      </c>
      <c r="G20" s="7">
        <v>0</v>
      </c>
      <c r="H20" s="8">
        <f t="shared" si="0"/>
        <v>365.21</v>
      </c>
    </row>
    <row r="21" spans="1:8" ht="15">
      <c r="A21" s="14" t="s">
        <v>23</v>
      </c>
      <c r="B21" s="14"/>
      <c r="C21" s="14"/>
      <c r="D21" s="14"/>
      <c r="E21" s="15"/>
      <c r="F21" s="7">
        <v>2832.9</v>
      </c>
      <c r="G21" s="7">
        <v>2056</v>
      </c>
      <c r="H21" s="8">
        <f t="shared" si="0"/>
        <v>776.9000000000001</v>
      </c>
    </row>
    <row r="22" spans="1:8" ht="15">
      <c r="A22" s="14" t="s">
        <v>24</v>
      </c>
      <c r="B22" s="14"/>
      <c r="C22" s="14"/>
      <c r="D22" s="14"/>
      <c r="E22" s="15"/>
      <c r="F22" s="7">
        <f>39616.86+67754.49</f>
        <v>107371.35</v>
      </c>
      <c r="G22" s="7">
        <v>107371.35</v>
      </c>
      <c r="H22" s="8">
        <f>F22-G22</f>
        <v>0</v>
      </c>
    </row>
    <row r="23" spans="1:8" ht="15">
      <c r="A23" s="14" t="s">
        <v>25</v>
      </c>
      <c r="B23" s="14"/>
      <c r="C23" s="14"/>
      <c r="D23" s="14"/>
      <c r="E23" s="15"/>
      <c r="F23" s="7">
        <v>97500</v>
      </c>
      <c r="G23" s="7">
        <v>0</v>
      </c>
      <c r="H23" s="8">
        <f t="shared" si="0"/>
        <v>97500</v>
      </c>
    </row>
    <row r="24" spans="1:8" ht="15">
      <c r="A24" s="14" t="s">
        <v>26</v>
      </c>
      <c r="B24" s="14"/>
      <c r="C24" s="14"/>
      <c r="D24" s="14"/>
      <c r="E24" s="15"/>
      <c r="F24" s="7">
        <v>32611.17</v>
      </c>
      <c r="G24" s="7">
        <v>0</v>
      </c>
      <c r="H24" s="8">
        <f t="shared" si="0"/>
        <v>32611.17</v>
      </c>
    </row>
    <row r="25" spans="1:8" ht="15">
      <c r="A25" s="14" t="s">
        <v>27</v>
      </c>
      <c r="B25" s="14"/>
      <c r="C25" s="14"/>
      <c r="D25" s="14"/>
      <c r="E25" s="15"/>
      <c r="F25" s="7">
        <v>13440.57</v>
      </c>
      <c r="G25" s="7">
        <v>0</v>
      </c>
      <c r="H25" s="8">
        <f t="shared" si="0"/>
        <v>13440.57</v>
      </c>
    </row>
    <row r="26" spans="1:8" ht="15">
      <c r="A26" s="14" t="s">
        <v>28</v>
      </c>
      <c r="B26" s="14"/>
      <c r="C26" s="14"/>
      <c r="D26" s="14"/>
      <c r="E26" s="15"/>
      <c r="F26" s="7">
        <f>90893.92+1.77</f>
        <v>90895.69</v>
      </c>
      <c r="G26" s="7">
        <v>0</v>
      </c>
      <c r="H26" s="8">
        <f t="shared" si="0"/>
        <v>90895.69</v>
      </c>
    </row>
    <row r="27" spans="1:8" ht="15">
      <c r="A27" s="14" t="s">
        <v>29</v>
      </c>
      <c r="B27" s="14"/>
      <c r="C27" s="14"/>
      <c r="D27" s="14"/>
      <c r="E27" s="15"/>
      <c r="F27" s="7">
        <v>201266.25</v>
      </c>
      <c r="G27" s="7">
        <v>0</v>
      </c>
      <c r="H27" s="8">
        <f t="shared" si="0"/>
        <v>201266.25</v>
      </c>
    </row>
    <row r="28" spans="1:8" ht="15">
      <c r="A28" s="14" t="s">
        <v>30</v>
      </c>
      <c r="B28" s="14"/>
      <c r="C28" s="14"/>
      <c r="D28" s="14"/>
      <c r="E28" s="15"/>
      <c r="F28" s="7">
        <v>0.47</v>
      </c>
      <c r="G28" s="7">
        <v>0</v>
      </c>
      <c r="H28" s="8">
        <f t="shared" si="0"/>
        <v>0.47</v>
      </c>
    </row>
    <row r="29" spans="1:8" ht="15">
      <c r="A29" s="14" t="s">
        <v>31</v>
      </c>
      <c r="B29" s="14"/>
      <c r="C29" s="14"/>
      <c r="D29" s="14"/>
      <c r="E29" s="15"/>
      <c r="F29" s="7">
        <v>11612.65</v>
      </c>
      <c r="G29" s="7">
        <v>7718.27</v>
      </c>
      <c r="H29" s="8">
        <f t="shared" si="0"/>
        <v>3894.379999999999</v>
      </c>
    </row>
    <row r="30" spans="1:8" ht="15">
      <c r="A30" s="14" t="s">
        <v>32</v>
      </c>
      <c r="B30" s="14"/>
      <c r="C30" s="14"/>
      <c r="D30" s="14"/>
      <c r="E30" s="15"/>
      <c r="F30" s="7">
        <v>8326.11</v>
      </c>
      <c r="G30" s="7">
        <v>0</v>
      </c>
      <c r="H30" s="8">
        <f t="shared" si="0"/>
        <v>8326.11</v>
      </c>
    </row>
    <row r="31" spans="1:8" ht="15">
      <c r="A31" s="14" t="s">
        <v>33</v>
      </c>
      <c r="B31" s="14"/>
      <c r="C31" s="14"/>
      <c r="D31" s="14"/>
      <c r="E31" s="15"/>
      <c r="F31" s="7">
        <v>24135.89</v>
      </c>
      <c r="G31" s="7">
        <v>0</v>
      </c>
      <c r="H31" s="8">
        <f t="shared" si="0"/>
        <v>24135.89</v>
      </c>
    </row>
    <row r="32" spans="1:8" ht="15">
      <c r="A32" s="14" t="s">
        <v>34</v>
      </c>
      <c r="B32" s="14"/>
      <c r="C32" s="14"/>
      <c r="D32" s="14"/>
      <c r="E32" s="15"/>
      <c r="F32" s="7">
        <v>478.12</v>
      </c>
      <c r="G32" s="7">
        <v>0</v>
      </c>
      <c r="H32" s="8">
        <f t="shared" si="0"/>
        <v>478.12</v>
      </c>
    </row>
    <row r="33" spans="1:8" ht="15">
      <c r="A33" s="14" t="s">
        <v>35</v>
      </c>
      <c r="B33" s="14"/>
      <c r="C33" s="14"/>
      <c r="D33" s="14"/>
      <c r="E33" s="15"/>
      <c r="F33" s="7">
        <v>12996.74</v>
      </c>
      <c r="G33" s="7">
        <v>2177.99</v>
      </c>
      <c r="H33" s="8">
        <f t="shared" si="0"/>
        <v>10818.75</v>
      </c>
    </row>
    <row r="34" spans="1:8" ht="15">
      <c r="A34" s="14" t="s">
        <v>36</v>
      </c>
      <c r="B34" s="14"/>
      <c r="C34" s="14"/>
      <c r="D34" s="14"/>
      <c r="E34" s="15"/>
      <c r="F34" s="7">
        <v>53870.29</v>
      </c>
      <c r="G34" s="7">
        <v>42258</v>
      </c>
      <c r="H34" s="8">
        <f t="shared" si="0"/>
        <v>11612.29</v>
      </c>
    </row>
    <row r="35" spans="1:8" ht="15">
      <c r="A35" s="14" t="s">
        <v>37</v>
      </c>
      <c r="B35" s="14"/>
      <c r="C35" s="14"/>
      <c r="D35" s="14"/>
      <c r="E35" s="15"/>
      <c r="F35" s="7">
        <v>106008.26</v>
      </c>
      <c r="G35" s="7">
        <v>0</v>
      </c>
      <c r="H35" s="8">
        <f t="shared" si="0"/>
        <v>106008.26</v>
      </c>
    </row>
    <row r="36" spans="1:8" ht="15">
      <c r="A36" s="14" t="s">
        <v>38</v>
      </c>
      <c r="B36" s="14"/>
      <c r="C36" s="14"/>
      <c r="D36" s="14"/>
      <c r="E36" s="15"/>
      <c r="F36" s="7">
        <v>13793.79</v>
      </c>
      <c r="G36" s="7">
        <v>0</v>
      </c>
      <c r="H36" s="8">
        <f t="shared" si="0"/>
        <v>13793.79</v>
      </c>
    </row>
    <row r="37" spans="1:8" ht="15">
      <c r="A37" s="14" t="s">
        <v>39</v>
      </c>
      <c r="B37" s="14"/>
      <c r="C37" s="14"/>
      <c r="D37" s="14"/>
      <c r="E37" s="15"/>
      <c r="F37" s="7">
        <v>4140.42</v>
      </c>
      <c r="G37" s="7">
        <v>0</v>
      </c>
      <c r="H37" s="8">
        <f t="shared" si="0"/>
        <v>4140.42</v>
      </c>
    </row>
    <row r="38" spans="1:8" ht="15">
      <c r="A38" s="14" t="s">
        <v>40</v>
      </c>
      <c r="B38" s="14"/>
      <c r="C38" s="14"/>
      <c r="D38" s="14"/>
      <c r="E38" s="15"/>
      <c r="F38" s="7">
        <v>30064.22</v>
      </c>
      <c r="G38" s="7">
        <v>0</v>
      </c>
      <c r="H38" s="8">
        <f t="shared" si="0"/>
        <v>30064.22</v>
      </c>
    </row>
    <row r="39" spans="1:8" ht="15">
      <c r="A39" s="14" t="s">
        <v>41</v>
      </c>
      <c r="B39" s="14"/>
      <c r="C39" s="14"/>
      <c r="D39" s="14"/>
      <c r="E39" s="15"/>
      <c r="F39" s="7">
        <v>59703.1</v>
      </c>
      <c r="G39" s="7">
        <v>58160.16</v>
      </c>
      <c r="H39" s="8">
        <f t="shared" si="0"/>
        <v>1542.939999999995</v>
      </c>
    </row>
    <row r="40" spans="1:8" ht="15">
      <c r="A40" s="14" t="s">
        <v>42</v>
      </c>
      <c r="B40" s="14"/>
      <c r="C40" s="14"/>
      <c r="D40" s="14"/>
      <c r="E40" s="15"/>
      <c r="F40" s="7">
        <v>39172.15</v>
      </c>
      <c r="G40" s="7">
        <v>0</v>
      </c>
      <c r="H40" s="8">
        <f t="shared" si="0"/>
        <v>39172.15</v>
      </c>
    </row>
    <row r="41" spans="1:8" ht="15">
      <c r="A41" s="14" t="s">
        <v>43</v>
      </c>
      <c r="B41" s="14"/>
      <c r="C41" s="14"/>
      <c r="D41" s="14"/>
      <c r="E41" s="15"/>
      <c r="F41" s="7">
        <v>16296.54</v>
      </c>
      <c r="G41" s="7">
        <v>0</v>
      </c>
      <c r="H41" s="8">
        <f t="shared" si="0"/>
        <v>16296.54</v>
      </c>
    </row>
    <row r="42" spans="1:8" ht="15">
      <c r="A42" s="14" t="s">
        <v>44</v>
      </c>
      <c r="B42" s="14"/>
      <c r="C42" s="14"/>
      <c r="D42" s="14"/>
      <c r="E42" s="15"/>
      <c r="F42" s="7">
        <v>9417.6</v>
      </c>
      <c r="G42" s="7">
        <v>0</v>
      </c>
      <c r="H42" s="8">
        <f t="shared" si="0"/>
        <v>9417.6</v>
      </c>
    </row>
    <row r="43" spans="1:8" ht="15">
      <c r="A43" s="14" t="s">
        <v>45</v>
      </c>
      <c r="B43" s="14"/>
      <c r="C43" s="14"/>
      <c r="D43" s="14"/>
      <c r="E43" s="15"/>
      <c r="F43" s="7">
        <v>26876.07</v>
      </c>
      <c r="G43" s="7">
        <v>0</v>
      </c>
      <c r="H43" s="8">
        <f t="shared" si="0"/>
        <v>26876.07</v>
      </c>
    </row>
    <row r="44" spans="1:8" ht="15">
      <c r="A44" s="14" t="s">
        <v>46</v>
      </c>
      <c r="B44" s="14"/>
      <c r="C44" s="14"/>
      <c r="D44" s="14"/>
      <c r="E44" s="15"/>
      <c r="F44" s="7">
        <v>153740.06</v>
      </c>
      <c r="G44" s="7">
        <v>30434.1</v>
      </c>
      <c r="H44" s="8">
        <f t="shared" si="0"/>
        <v>123305.95999999999</v>
      </c>
    </row>
    <row r="45" spans="1:8" ht="15">
      <c r="A45" s="14" t="s">
        <v>47</v>
      </c>
      <c r="B45" s="14"/>
      <c r="C45" s="14"/>
      <c r="D45" s="14"/>
      <c r="E45" s="15"/>
      <c r="F45" s="7">
        <v>1000.74</v>
      </c>
      <c r="G45" s="7">
        <v>0</v>
      </c>
      <c r="H45" s="8">
        <f t="shared" si="0"/>
        <v>1000.74</v>
      </c>
    </row>
    <row r="46" spans="1:8" ht="15">
      <c r="A46" s="14" t="s">
        <v>48</v>
      </c>
      <c r="B46" s="14"/>
      <c r="C46" s="14"/>
      <c r="D46" s="14"/>
      <c r="E46" s="15"/>
      <c r="F46" s="7">
        <v>21805.44</v>
      </c>
      <c r="G46" s="7">
        <v>0</v>
      </c>
      <c r="H46" s="8">
        <f t="shared" si="0"/>
        <v>21805.44</v>
      </c>
    </row>
    <row r="47" spans="1:8" ht="15">
      <c r="A47" s="14" t="s">
        <v>49</v>
      </c>
      <c r="B47" s="14"/>
      <c r="C47" s="14"/>
      <c r="D47" s="14"/>
      <c r="E47" s="15"/>
      <c r="F47" s="7">
        <v>231623.79</v>
      </c>
      <c r="G47" s="7">
        <v>46880.25</v>
      </c>
      <c r="H47" s="8">
        <f t="shared" si="0"/>
        <v>184743.54</v>
      </c>
    </row>
    <row r="48" spans="1:8" ht="15">
      <c r="A48" s="14" t="s">
        <v>50</v>
      </c>
      <c r="B48" s="14"/>
      <c r="C48" s="14"/>
      <c r="D48" s="14"/>
      <c r="E48" s="15"/>
      <c r="F48" s="7">
        <v>7436.27</v>
      </c>
      <c r="G48" s="7">
        <v>0</v>
      </c>
      <c r="H48" s="8">
        <f t="shared" si="0"/>
        <v>7436.27</v>
      </c>
    </row>
    <row r="49" spans="1:8" ht="15">
      <c r="A49" s="14" t="s">
        <v>51</v>
      </c>
      <c r="B49" s="14"/>
      <c r="C49" s="14"/>
      <c r="D49" s="14"/>
      <c r="E49" s="15"/>
      <c r="F49" s="7">
        <v>414.45</v>
      </c>
      <c r="G49" s="7">
        <v>0</v>
      </c>
      <c r="H49" s="8">
        <f t="shared" si="0"/>
        <v>414.45</v>
      </c>
    </row>
    <row r="50" spans="1:8" ht="15">
      <c r="A50" s="14" t="s">
        <v>52</v>
      </c>
      <c r="B50" s="14"/>
      <c r="C50" s="14"/>
      <c r="D50" s="14"/>
      <c r="E50" s="15"/>
      <c r="F50" s="7">
        <v>10796.91</v>
      </c>
      <c r="G50" s="7">
        <v>251.4</v>
      </c>
      <c r="H50" s="8">
        <f t="shared" si="0"/>
        <v>10545.51</v>
      </c>
    </row>
    <row r="51" spans="1:8" ht="15">
      <c r="A51" s="14" t="s">
        <v>53</v>
      </c>
      <c r="B51" s="14"/>
      <c r="C51" s="14"/>
      <c r="D51" s="14"/>
      <c r="E51" s="15"/>
      <c r="F51" s="7">
        <v>48031.5</v>
      </c>
      <c r="G51" s="7">
        <v>12387.15</v>
      </c>
      <c r="H51" s="8">
        <f t="shared" si="0"/>
        <v>35644.35</v>
      </c>
    </row>
    <row r="52" spans="1:8" ht="15">
      <c r="A52" s="14" t="s">
        <v>54</v>
      </c>
      <c r="B52" s="14"/>
      <c r="C52" s="14"/>
      <c r="D52" s="14"/>
      <c r="E52" s="15"/>
      <c r="F52" s="7">
        <v>3051.91</v>
      </c>
      <c r="G52" s="7">
        <v>391.86</v>
      </c>
      <c r="H52" s="8">
        <f t="shared" si="0"/>
        <v>2660.0499999999997</v>
      </c>
    </row>
    <row r="53" spans="1:8" ht="15">
      <c r="A53" s="14" t="s">
        <v>55</v>
      </c>
      <c r="B53" s="14"/>
      <c r="C53" s="14"/>
      <c r="D53" s="14"/>
      <c r="E53" s="15"/>
      <c r="F53" s="7">
        <v>83.42</v>
      </c>
      <c r="G53" s="7">
        <v>0</v>
      </c>
      <c r="H53" s="8">
        <f t="shared" si="0"/>
        <v>83.42</v>
      </c>
    </row>
    <row r="54" spans="1:8" ht="15">
      <c r="A54" s="14" t="s">
        <v>56</v>
      </c>
      <c r="B54" s="14"/>
      <c r="C54" s="14"/>
      <c r="D54" s="14"/>
      <c r="E54" s="15"/>
      <c r="F54" s="7">
        <v>2983.79</v>
      </c>
      <c r="G54" s="7">
        <v>0</v>
      </c>
      <c r="H54" s="8">
        <f t="shared" si="0"/>
        <v>2983.79</v>
      </c>
    </row>
    <row r="55" spans="1:8" ht="15">
      <c r="A55" s="14" t="s">
        <v>57</v>
      </c>
      <c r="B55" s="14"/>
      <c r="C55" s="14"/>
      <c r="D55" s="14"/>
      <c r="E55" s="15"/>
      <c r="F55" s="7">
        <v>1388.37</v>
      </c>
      <c r="G55" s="7">
        <v>0</v>
      </c>
      <c r="H55" s="8">
        <f t="shared" si="0"/>
        <v>1388.37</v>
      </c>
    </row>
    <row r="56" spans="1:8" ht="15">
      <c r="A56" s="14" t="s">
        <v>58</v>
      </c>
      <c r="B56" s="14"/>
      <c r="C56" s="14"/>
      <c r="D56" s="14"/>
      <c r="E56" s="15"/>
      <c r="F56" s="7">
        <v>93.66</v>
      </c>
      <c r="G56" s="7">
        <v>0</v>
      </c>
      <c r="H56" s="8">
        <f t="shared" si="0"/>
        <v>93.66</v>
      </c>
    </row>
    <row r="57" spans="1:8" ht="15">
      <c r="A57" s="14" t="s">
        <v>59</v>
      </c>
      <c r="B57" s="14"/>
      <c r="C57" s="14"/>
      <c r="D57" s="14"/>
      <c r="E57" s="15"/>
      <c r="F57" s="7">
        <v>2030.76</v>
      </c>
      <c r="G57" s="7">
        <v>0</v>
      </c>
      <c r="H57" s="8">
        <f t="shared" si="0"/>
        <v>2030.76</v>
      </c>
    </row>
    <row r="58" spans="1:8" ht="15">
      <c r="A58" s="14" t="s">
        <v>60</v>
      </c>
      <c r="B58" s="14"/>
      <c r="C58" s="14"/>
      <c r="D58" s="14"/>
      <c r="E58" s="15"/>
      <c r="F58" s="7">
        <v>22583.38</v>
      </c>
      <c r="G58" s="7">
        <v>2106.32</v>
      </c>
      <c r="H58" s="8">
        <f t="shared" si="0"/>
        <v>20477.06</v>
      </c>
    </row>
    <row r="59" spans="1:8" ht="15">
      <c r="A59" s="14" t="s">
        <v>61</v>
      </c>
      <c r="B59" s="14"/>
      <c r="C59" s="14"/>
      <c r="D59" s="14"/>
      <c r="E59" s="15"/>
      <c r="F59" s="7">
        <v>28.17</v>
      </c>
      <c r="G59" s="7">
        <v>0</v>
      </c>
      <c r="H59" s="8">
        <f t="shared" si="0"/>
        <v>28.17</v>
      </c>
    </row>
    <row r="60" spans="1:8" ht="15">
      <c r="A60" s="14" t="s">
        <v>62</v>
      </c>
      <c r="B60" s="14"/>
      <c r="C60" s="14"/>
      <c r="D60" s="14"/>
      <c r="E60" s="15"/>
      <c r="F60" s="7">
        <v>788346.75</v>
      </c>
      <c r="G60" s="7">
        <v>0</v>
      </c>
      <c r="H60" s="8">
        <f t="shared" si="0"/>
        <v>788346.75</v>
      </c>
    </row>
    <row r="61" spans="1:8" ht="15">
      <c r="A61" s="14" t="s">
        <v>63</v>
      </c>
      <c r="B61" s="14"/>
      <c r="C61" s="14"/>
      <c r="D61" s="14"/>
      <c r="E61" s="15"/>
      <c r="F61" s="7">
        <v>2054.56</v>
      </c>
      <c r="G61" s="7">
        <v>56.88</v>
      </c>
      <c r="H61" s="8">
        <f t="shared" si="0"/>
        <v>1997.6799999999998</v>
      </c>
    </row>
    <row r="62" spans="1:8" ht="15">
      <c r="A62" s="14" t="s">
        <v>64</v>
      </c>
      <c r="B62" s="14"/>
      <c r="C62" s="14"/>
      <c r="D62" s="14"/>
      <c r="E62" s="15"/>
      <c r="F62" s="7">
        <v>230.17</v>
      </c>
      <c r="G62" s="7">
        <v>0</v>
      </c>
      <c r="H62" s="8">
        <f t="shared" si="0"/>
        <v>230.17</v>
      </c>
    </row>
    <row r="63" spans="1:8" ht="15">
      <c r="A63" s="14" t="s">
        <v>65</v>
      </c>
      <c r="B63" s="14"/>
      <c r="C63" s="14"/>
      <c r="D63" s="14"/>
      <c r="E63" s="15"/>
      <c r="F63" s="7">
        <v>98320.94</v>
      </c>
      <c r="G63" s="7">
        <v>0</v>
      </c>
      <c r="H63" s="8">
        <f t="shared" si="0"/>
        <v>98320.94</v>
      </c>
    </row>
    <row r="64" spans="1:8" ht="15">
      <c r="A64" s="14" t="s">
        <v>66</v>
      </c>
      <c r="B64" s="14"/>
      <c r="C64" s="14"/>
      <c r="D64" s="14"/>
      <c r="E64" s="15"/>
      <c r="F64" s="7">
        <v>2.42</v>
      </c>
      <c r="G64" s="7">
        <v>0</v>
      </c>
      <c r="H64" s="8">
        <f t="shared" si="0"/>
        <v>2.42</v>
      </c>
    </row>
    <row r="65" spans="1:8" ht="15" thickBot="1">
      <c r="A65" s="22" t="s">
        <v>67</v>
      </c>
      <c r="B65" s="22"/>
      <c r="C65" s="22"/>
      <c r="D65" s="22"/>
      <c r="E65" s="23"/>
      <c r="F65" s="7">
        <f>3.74+5988.21</f>
        <v>5991.95</v>
      </c>
      <c r="G65" s="7">
        <v>162</v>
      </c>
      <c r="H65" s="8">
        <f t="shared" si="0"/>
        <v>5829.95</v>
      </c>
    </row>
    <row r="66" spans="1:8" ht="15" thickBot="1">
      <c r="A66" s="24" t="s">
        <v>68</v>
      </c>
      <c r="B66" s="24"/>
      <c r="C66" s="24"/>
      <c r="D66" s="24"/>
      <c r="E66" s="25"/>
      <c r="F66" s="9">
        <f>SUM(F9:F65)</f>
        <v>2913327.98</v>
      </c>
      <c r="G66" s="9">
        <f aca="true" t="shared" si="1" ref="G66:H66">SUM(G9:G65)</f>
        <v>451042.56</v>
      </c>
      <c r="H66" s="9">
        <f t="shared" si="1"/>
        <v>2462285.4200000004</v>
      </c>
    </row>
    <row r="67" spans="1:8" ht="15" thickBot="1">
      <c r="A67" s="26" t="s">
        <v>69</v>
      </c>
      <c r="B67" s="26"/>
      <c r="C67" s="26"/>
      <c r="D67" s="26"/>
      <c r="E67" s="27"/>
      <c r="F67" s="5">
        <f>1293848.08+25885.91</f>
        <v>1319733.99</v>
      </c>
      <c r="G67" s="5">
        <f>503276.44+14146.07+9459.89</f>
        <v>526882.4</v>
      </c>
      <c r="H67" s="6">
        <f>F67-G67</f>
        <v>792851.59</v>
      </c>
    </row>
    <row r="68" spans="1:8" ht="15" thickBot="1">
      <c r="A68" s="22" t="s">
        <v>70</v>
      </c>
      <c r="B68" s="22"/>
      <c r="C68" s="22"/>
      <c r="D68" s="22"/>
      <c r="E68" s="23"/>
      <c r="F68" s="7">
        <v>41026.31</v>
      </c>
      <c r="G68" s="7">
        <v>41026.31</v>
      </c>
      <c r="H68" s="6">
        <f>F68-G68</f>
        <v>0</v>
      </c>
    </row>
    <row r="69" spans="1:8" ht="15" thickBot="1">
      <c r="A69" s="24" t="s">
        <v>71</v>
      </c>
      <c r="B69" s="24"/>
      <c r="C69" s="24"/>
      <c r="D69" s="24"/>
      <c r="E69" s="25"/>
      <c r="F69" s="9">
        <f>F67+F68</f>
        <v>1360760.3</v>
      </c>
      <c r="G69" s="9">
        <f aca="true" t="shared" si="2" ref="G69:H69">G67+G68</f>
        <v>567908.71</v>
      </c>
      <c r="H69" s="9">
        <f t="shared" si="2"/>
        <v>792851.59</v>
      </c>
    </row>
    <row r="70" spans="1:8" ht="15" thickBot="1">
      <c r="A70" s="28" t="s">
        <v>72</v>
      </c>
      <c r="B70" s="28"/>
      <c r="C70" s="28"/>
      <c r="D70" s="28"/>
      <c r="E70" s="29"/>
      <c r="F70" s="12">
        <f>F69+F66</f>
        <v>4274088.28</v>
      </c>
      <c r="G70" s="12">
        <f aca="true" t="shared" si="3" ref="G70:H70">G69+G66</f>
        <v>1018951.27</v>
      </c>
      <c r="H70" s="12">
        <f t="shared" si="3"/>
        <v>3255137.0100000002</v>
      </c>
    </row>
    <row r="71" spans="1:5" ht="15" thickBot="1">
      <c r="A71" s="30"/>
      <c r="B71" s="30"/>
      <c r="C71" s="30"/>
      <c r="D71" s="30"/>
      <c r="E71" s="30"/>
    </row>
    <row r="72" spans="1:8" ht="15" thickBot="1">
      <c r="A72" s="24" t="s">
        <v>73</v>
      </c>
      <c r="B72" s="24"/>
      <c r="C72" s="24"/>
      <c r="D72" s="24"/>
      <c r="E72" s="25"/>
      <c r="F72" s="10">
        <v>0</v>
      </c>
      <c r="G72" s="10">
        <v>0</v>
      </c>
      <c r="H72" s="11">
        <v>0</v>
      </c>
    </row>
    <row r="73" spans="1:8" ht="15" customHeight="1">
      <c r="A73" s="21" t="s">
        <v>74</v>
      </c>
      <c r="B73" s="21"/>
      <c r="C73" s="21"/>
      <c r="D73" s="21"/>
      <c r="E73" s="21"/>
      <c r="F73" s="21"/>
      <c r="G73" s="21"/>
      <c r="H73" s="21"/>
    </row>
    <row r="74" ht="15">
      <c r="A74" s="1" t="s">
        <v>75</v>
      </c>
    </row>
    <row r="75" ht="15">
      <c r="A75" s="1"/>
    </row>
    <row r="76" ht="15">
      <c r="A76" s="1"/>
    </row>
    <row r="79" spans="1:8" ht="15">
      <c r="A79" s="31" t="s">
        <v>76</v>
      </c>
      <c r="B79" s="31"/>
      <c r="C79" s="31"/>
      <c r="D79" s="31"/>
      <c r="E79" s="31"/>
      <c r="F79" s="31"/>
      <c r="G79" s="31"/>
      <c r="H79" s="31"/>
    </row>
    <row r="80" spans="1:8" ht="15">
      <c r="A80" s="31" t="s">
        <v>77</v>
      </c>
      <c r="B80" s="31"/>
      <c r="C80" s="31"/>
      <c r="D80" s="31"/>
      <c r="E80" s="31"/>
      <c r="F80" s="31"/>
      <c r="G80" s="31"/>
      <c r="H80" s="31"/>
    </row>
    <row r="81" spans="1:8" ht="15">
      <c r="A81" s="31" t="s">
        <v>78</v>
      </c>
      <c r="B81" s="31"/>
      <c r="C81" s="31"/>
      <c r="D81" s="31"/>
      <c r="E81" s="31"/>
      <c r="F81" s="31"/>
      <c r="G81" s="31"/>
      <c r="H81" s="31"/>
    </row>
    <row r="65535" ht="15" customHeight="1">
      <c r="IV65535" s="13"/>
    </row>
  </sheetData>
  <mergeCells count="75">
    <mergeCell ref="A79:H79"/>
    <mergeCell ref="A80:H80"/>
    <mergeCell ref="A81:H81"/>
    <mergeCell ref="A73:H73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61:E61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49:E49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37:E37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25:E25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13:E13"/>
    <mergeCell ref="A2:H2"/>
    <mergeCell ref="A3:H3"/>
    <mergeCell ref="A4:H4"/>
    <mergeCell ref="A5:H5"/>
    <mergeCell ref="A6:H6"/>
    <mergeCell ref="A8:E8"/>
    <mergeCell ref="A7:E7"/>
    <mergeCell ref="A9:E9"/>
    <mergeCell ref="A10:E10"/>
    <mergeCell ref="A11:E11"/>
    <mergeCell ref="A12:E12"/>
  </mergeCells>
  <printOptions/>
  <pageMargins left="0.39370078740157477" right="0.39370078740157477" top="0.39370078740157477" bottom="0.39370078740157477" header="0" footer="0"/>
  <pageSetup firstPageNumber="1" useFirstPageNumber="1" horizontalDpi="600" verticalDpi="600" orientation="landscape" paperSize="9" r:id="rId1"/>
  <headerFooter>
    <oddHeader>&amp;RPÁGINA: &amp;P DE &amp;N_x000D_&amp;D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contabil5</cp:lastModifiedBy>
  <cp:lastPrinted>2013-02-01T11:22:51Z</cp:lastPrinted>
  <dcterms:created xsi:type="dcterms:W3CDTF">2013-01-28T21:35:01Z</dcterms:created>
  <dcterms:modified xsi:type="dcterms:W3CDTF">2013-02-01T11:22:55Z</dcterms:modified>
  <cp:category/>
  <cp:version/>
  <cp:contentType/>
  <cp:contentStatus/>
</cp:coreProperties>
</file>